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EDBE524-B53C-4E86-BA72-88760B1B01BD}" xr6:coauthVersionLast="47" xr6:coauthVersionMax="47" xr10:uidLastSave="{00000000-0000-0000-0000-000000000000}"/>
  <bookViews>
    <workbookView xWindow="5892" yWindow="180" windowWidth="10104" windowHeight="9780" xr2:uid="{631CB98C-BCB3-4AD3-81EF-D7B98DF200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12" i="1" l="1"/>
  <c r="AN13" i="1"/>
  <c r="AN14" i="1"/>
  <c r="AN15" i="1"/>
  <c r="AN16" i="1"/>
  <c r="AN17" i="1"/>
  <c r="AN18" i="1"/>
  <c r="AN19" i="1"/>
  <c r="AN20" i="1"/>
  <c r="AN11" i="1"/>
  <c r="AM12" i="1"/>
  <c r="AM13" i="1"/>
  <c r="AM14" i="1"/>
  <c r="AM15" i="1"/>
  <c r="AM16" i="1"/>
  <c r="AM17" i="1"/>
  <c r="AM18" i="1"/>
  <c r="AM19" i="1"/>
  <c r="AM20" i="1"/>
  <c r="AL12" i="1"/>
  <c r="AL13" i="1"/>
  <c r="AL14" i="1"/>
  <c r="AL15" i="1"/>
  <c r="AL16" i="1"/>
  <c r="AL17" i="1"/>
  <c r="AL18" i="1"/>
  <c r="AL19" i="1"/>
  <c r="AL20" i="1"/>
  <c r="AK12" i="1"/>
  <c r="AK13" i="1"/>
  <c r="AK14" i="1"/>
  <c r="AK15" i="1"/>
  <c r="AK16" i="1"/>
  <c r="AK17" i="1"/>
  <c r="AK18" i="1"/>
  <c r="AK19" i="1"/>
  <c r="AK20" i="1"/>
  <c r="AJ12" i="1"/>
  <c r="AJ13" i="1"/>
  <c r="AJ14" i="1"/>
  <c r="AJ15" i="1"/>
  <c r="AJ16" i="1"/>
  <c r="AJ17" i="1"/>
  <c r="AJ18" i="1"/>
  <c r="AJ19" i="1"/>
  <c r="AJ20" i="1"/>
  <c r="AM11" i="1"/>
  <c r="AL11" i="1"/>
  <c r="AK11" i="1"/>
  <c r="AJ11" i="1"/>
  <c r="AI12" i="1"/>
  <c r="AI13" i="1"/>
  <c r="AI14" i="1"/>
  <c r="AI15" i="1"/>
  <c r="AI16" i="1"/>
  <c r="AI17" i="1"/>
  <c r="AI18" i="1"/>
  <c r="AI19" i="1"/>
  <c r="AI20" i="1"/>
  <c r="AI11" i="1"/>
  <c r="D9" i="1"/>
  <c r="D10" i="1" s="1"/>
  <c r="E9" i="1" l="1"/>
  <c r="F9" i="1" l="1"/>
  <c r="E10" i="1"/>
  <c r="G9" i="1" l="1"/>
  <c r="F10" i="1"/>
  <c r="H9" i="1" l="1"/>
  <c r="G10" i="1"/>
  <c r="I9" i="1" l="1"/>
  <c r="H10" i="1"/>
  <c r="J9" i="1" l="1"/>
  <c r="I10" i="1"/>
  <c r="K9" i="1" l="1"/>
  <c r="J10" i="1"/>
  <c r="L9" i="1" l="1"/>
  <c r="K10" i="1"/>
  <c r="M9" i="1" l="1"/>
  <c r="L10" i="1"/>
  <c r="N9" i="1" l="1"/>
  <c r="M10" i="1"/>
  <c r="O9" i="1" l="1"/>
  <c r="N10" i="1"/>
  <c r="P9" i="1" l="1"/>
  <c r="O10" i="1"/>
  <c r="Q9" i="1" l="1"/>
  <c r="P10" i="1"/>
  <c r="R9" i="1" l="1"/>
  <c r="Q10" i="1"/>
  <c r="S9" i="1" l="1"/>
  <c r="R10" i="1"/>
  <c r="T9" i="1" l="1"/>
  <c r="S10" i="1"/>
  <c r="U9" i="1" l="1"/>
  <c r="T10" i="1"/>
  <c r="V9" i="1" l="1"/>
  <c r="U10" i="1"/>
  <c r="W9" i="1" l="1"/>
  <c r="V10" i="1"/>
  <c r="X9" i="1" l="1"/>
  <c r="W10" i="1"/>
  <c r="Y9" i="1" l="1"/>
  <c r="X10" i="1"/>
  <c r="Z9" i="1" l="1"/>
  <c r="Y10" i="1"/>
  <c r="AA9" i="1" l="1"/>
  <c r="Z10" i="1"/>
  <c r="AB9" i="1" l="1"/>
  <c r="AA10" i="1"/>
  <c r="AC9" i="1" l="1"/>
  <c r="AB10" i="1"/>
  <c r="AD9" i="1" l="1"/>
  <c r="AC10" i="1"/>
  <c r="AE9" i="1" l="1"/>
  <c r="AF9" i="1" s="1"/>
  <c r="AG9" i="1" s="1"/>
  <c r="AH9" i="1" s="1"/>
  <c r="AH10" i="1" s="1"/>
  <c r="AD10" i="1"/>
  <c r="AE10" i="1" l="1"/>
  <c r="AF10" i="1" l="1"/>
  <c r="AG10" i="1" l="1"/>
</calcChain>
</file>

<file path=xl/sharedStrings.xml><?xml version="1.0" encoding="utf-8"?>
<sst xmlns="http://schemas.openxmlformats.org/spreadsheetml/2006/main" count="86" uniqueCount="35">
  <si>
    <t>Công ty AAA</t>
  </si>
  <si>
    <t>Bộ phận ….....................</t>
  </si>
  <si>
    <t>BẢNG CHẤM CÔNG</t>
  </si>
  <si>
    <t>Ký hiệu:</t>
  </si>
  <si>
    <t>Tháng</t>
  </si>
  <si>
    <t>Năm</t>
  </si>
  <si>
    <t>STT</t>
  </si>
  <si>
    <t>Họ Tên</t>
  </si>
  <si>
    <t>Chức Vụ</t>
  </si>
  <si>
    <t>Nguyễn Văn Học</t>
  </si>
  <si>
    <t>Lý Thị Đào</t>
  </si>
  <si>
    <t>Cù Thị Bình</t>
  </si>
  <si>
    <t>Nguyễn Thị Thiết</t>
  </si>
  <si>
    <t>Nguyễn Thị Minh</t>
  </si>
  <si>
    <t>Nguyễn Thị Hằng</t>
  </si>
  <si>
    <t>Trần Văn Khánh</t>
  </si>
  <si>
    <t>Nguyễn Thị Cúc</t>
  </si>
  <si>
    <t>Trần Thị Loan</t>
  </si>
  <si>
    <t>Ngô Thị Phúc</t>
  </si>
  <si>
    <t>TP</t>
  </si>
  <si>
    <t>PP</t>
  </si>
  <si>
    <t>NV</t>
  </si>
  <si>
    <t>GĐBP</t>
  </si>
  <si>
    <t>Nghỉ phép</t>
  </si>
  <si>
    <t>Không lương</t>
  </si>
  <si>
    <t>Nửa công</t>
  </si>
  <si>
    <t>Đủ công</t>
  </si>
  <si>
    <t>Tổng công</t>
  </si>
  <si>
    <t xml:space="preserve">Đủ ngày công: X            Nghỉ phép có lương: P       Ốm, thai sản, chế độ: O
Nửa ngày công: V         Không lương K             </t>
  </si>
  <si>
    <t>Thai sản, chế độ</t>
  </si>
  <si>
    <t>x</t>
  </si>
  <si>
    <t>v</t>
  </si>
  <si>
    <t>p</t>
  </si>
  <si>
    <t>k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</si>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</sst>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5" x14ac:knownFonts="1">
    <font>
      <sz val="11"/>
      <color theme="1"/>
      <name val="Arial"/>
      <family val="2"/>
      <charset val="163"/>
      <scheme val="minor"/>
    </font>
    <font>
      <sz val="11"/>
      <color rgb="FFFF0000"/>
      <name val="Arial"/>
      <family val="2"/>
      <charset val="163"/>
      <scheme val="minor"/>
    </font>
    <font>
      <sz val="12"/>
      <color theme="4" tint="-0.249977111117893"/>
      <name val="Arial"/>
      <family val="2"/>
      <scheme val="minor"/>
    </font>
    <font>
      <b/>
      <sz val="18"/>
      <color theme="4" tint="-0.249977111117893"/>
      <name val="Arial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textRotation="180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4334E-BA61-48D0-8569-83A46DA8475F}">
  <dimension ref="A1:AN20"/>
  <sheetViews>
    <sheetView tabSelected="1" topLeftCell="V5" zoomScale="70" zoomScaleNormal="70" workbookViewId="0">
      <selection activeCell="AN11" sqref="AN11:AN20"/>
    </sheetView>
  </sheetViews>
  <sheetFormatPr defaultRowHeight="18.600000000000001" customHeight="1" x14ac:dyDescent="0.25"/>
  <cols>
    <col min="1" max="1" width="5.3984375" customWidth="1"/>
    <col min="2" max="2" width="19.59765625" customWidth="1"/>
    <col min="3" max="3" width="12.19921875" customWidth="1"/>
    <col min="4" max="34" width="4.3984375" customWidth="1"/>
    <col min="35" max="35" width="8.796875" customWidth="1"/>
  </cols>
  <sheetData>
    <row r="1" spans="1:40" ht="18.600000000000001" customHeight="1" x14ac:dyDescent="0.25">
      <c r="A1" t="s">
        <v>0</v>
      </c>
      <c r="F1" s="10" t="s">
        <v>3</v>
      </c>
      <c r="G1" s="10"/>
      <c r="H1" s="8" t="s">
        <v>28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40" ht="18.600000000000001" customHeight="1" x14ac:dyDescent="0.25">
      <c r="A2" t="s">
        <v>1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5" spans="1:40" ht="26.4" customHeight="1" x14ac:dyDescent="0.4">
      <c r="E5" s="1"/>
      <c r="F5" s="2" t="s">
        <v>2</v>
      </c>
    </row>
    <row r="7" spans="1:40" ht="18.600000000000001" customHeight="1" x14ac:dyDescent="0.25">
      <c r="F7" t="s">
        <v>4</v>
      </c>
      <c r="H7">
        <v>9</v>
      </c>
      <c r="J7" t="s">
        <v>5</v>
      </c>
      <c r="L7" s="9">
        <v>2024</v>
      </c>
      <c r="M7" s="9"/>
    </row>
    <row r="9" spans="1:40" ht="31.2" customHeight="1" x14ac:dyDescent="0.25">
      <c r="A9" s="11" t="s">
        <v>6</v>
      </c>
      <c r="B9" s="11" t="s">
        <v>7</v>
      </c>
      <c r="C9" s="11" t="s">
        <v>8</v>
      </c>
      <c r="D9" s="6">
        <f>DATE(L7,H7,1)</f>
        <v>45536</v>
      </c>
      <c r="E9" s="6">
        <f>D9+1</f>
        <v>45537</v>
      </c>
      <c r="F9" s="6">
        <f t="shared" ref="F9:AE9" si="0">E9+1</f>
        <v>45538</v>
      </c>
      <c r="G9" s="6">
        <f t="shared" si="0"/>
        <v>45539</v>
      </c>
      <c r="H9" s="6">
        <f t="shared" si="0"/>
        <v>45540</v>
      </c>
      <c r="I9" s="6">
        <f t="shared" si="0"/>
        <v>45541</v>
      </c>
      <c r="J9" s="6">
        <f t="shared" si="0"/>
        <v>45542</v>
      </c>
      <c r="K9" s="6">
        <f t="shared" si="0"/>
        <v>45543</v>
      </c>
      <c r="L9" s="6">
        <f t="shared" si="0"/>
        <v>45544</v>
      </c>
      <c r="M9" s="6">
        <f t="shared" si="0"/>
        <v>45545</v>
      </c>
      <c r="N9" s="6">
        <f t="shared" si="0"/>
        <v>45546</v>
      </c>
      <c r="O9" s="6">
        <f t="shared" si="0"/>
        <v>45547</v>
      </c>
      <c r="P9" s="6">
        <f t="shared" si="0"/>
        <v>45548</v>
      </c>
      <c r="Q9" s="6">
        <f t="shared" si="0"/>
        <v>45549</v>
      </c>
      <c r="R9" s="6">
        <f t="shared" si="0"/>
        <v>45550</v>
      </c>
      <c r="S9" s="6">
        <f t="shared" si="0"/>
        <v>45551</v>
      </c>
      <c r="T9" s="6">
        <f t="shared" si="0"/>
        <v>45552</v>
      </c>
      <c r="U9" s="6">
        <f t="shared" si="0"/>
        <v>45553</v>
      </c>
      <c r="V9" s="6">
        <f t="shared" si="0"/>
        <v>45554</v>
      </c>
      <c r="W9" s="6">
        <f t="shared" si="0"/>
        <v>45555</v>
      </c>
      <c r="X9" s="6">
        <f t="shared" si="0"/>
        <v>45556</v>
      </c>
      <c r="Y9" s="6">
        <f t="shared" si="0"/>
        <v>45557</v>
      </c>
      <c r="Z9" s="6">
        <f t="shared" si="0"/>
        <v>45558</v>
      </c>
      <c r="AA9" s="6">
        <f t="shared" si="0"/>
        <v>45559</v>
      </c>
      <c r="AB9" s="6">
        <f t="shared" si="0"/>
        <v>45560</v>
      </c>
      <c r="AC9" s="6">
        <f t="shared" si="0"/>
        <v>45561</v>
      </c>
      <c r="AD9" s="6">
        <f t="shared" si="0"/>
        <v>45562</v>
      </c>
      <c r="AE9" s="6">
        <f t="shared" si="0"/>
        <v>45563</v>
      </c>
      <c r="AF9" s="6">
        <f>IF(DAY(AE9+1)=DAY(D9),"",AE9+1)</f>
        <v>45564</v>
      </c>
      <c r="AG9" s="6">
        <f>IF(AF9="","",IF(DAY(AF9+1)=DAY(D9),"",AF9+1))</f>
        <v>45565</v>
      </c>
      <c r="AH9" s="6" t="str">
        <f>IF(AG9="","",IF(DAY(AG9+1)=DAY(D9),"",AG9+1))</f>
        <v/>
      </c>
      <c r="AI9" s="7" t="s">
        <v>26</v>
      </c>
      <c r="AJ9" s="7" t="s">
        <v>25</v>
      </c>
      <c r="AK9" s="7" t="s">
        <v>23</v>
      </c>
      <c r="AL9" s="7" t="s">
        <v>29</v>
      </c>
      <c r="AM9" s="7" t="s">
        <v>24</v>
      </c>
      <c r="AN9" s="7" t="s">
        <v>27</v>
      </c>
    </row>
    <row r="10" spans="1:40" ht="43.8" customHeight="1" x14ac:dyDescent="0.25">
      <c r="A10" s="11"/>
      <c r="B10" s="11"/>
      <c r="C10" s="11"/>
      <c r="D10" s="3" t="str">
        <f>CHOOSE(WEEKDAY(D9),"CN","T2","T3","T4","T5","T6","T7")</f>
        <v>CN</v>
      </c>
      <c r="E10" s="3" t="str">
        <f t="shared" ref="E10:AG10" si="1">CHOOSE(WEEKDAY(E9),"CN","T2","T3","T4","T5","T6","T7")</f>
        <v>T2</v>
      </c>
      <c r="F10" s="3" t="str">
        <f t="shared" si="1"/>
        <v>T3</v>
      </c>
      <c r="G10" s="3" t="str">
        <f t="shared" si="1"/>
        <v>T4</v>
      </c>
      <c r="H10" s="3" t="str">
        <f t="shared" si="1"/>
        <v>T5</v>
      </c>
      <c r="I10" s="3" t="str">
        <f t="shared" si="1"/>
        <v>T6</v>
      </c>
      <c r="J10" s="3" t="str">
        <f t="shared" si="1"/>
        <v>T7</v>
      </c>
      <c r="K10" s="3" t="str">
        <f t="shared" si="1"/>
        <v>CN</v>
      </c>
      <c r="L10" s="3" t="str">
        <f t="shared" si="1"/>
        <v>T2</v>
      </c>
      <c r="M10" s="3" t="str">
        <f t="shared" si="1"/>
        <v>T3</v>
      </c>
      <c r="N10" s="3" t="str">
        <f t="shared" si="1"/>
        <v>T4</v>
      </c>
      <c r="O10" s="3" t="str">
        <f t="shared" si="1"/>
        <v>T5</v>
      </c>
      <c r="P10" s="3" t="str">
        <f t="shared" si="1"/>
        <v>T6</v>
      </c>
      <c r="Q10" s="3" t="str">
        <f t="shared" si="1"/>
        <v>T7</v>
      </c>
      <c r="R10" s="3" t="str">
        <f t="shared" si="1"/>
        <v>CN</v>
      </c>
      <c r="S10" s="3" t="str">
        <f t="shared" si="1"/>
        <v>T2</v>
      </c>
      <c r="T10" s="3" t="str">
        <f t="shared" si="1"/>
        <v>T3</v>
      </c>
      <c r="U10" s="3" t="str">
        <f t="shared" si="1"/>
        <v>T4</v>
      </c>
      <c r="V10" s="3" t="str">
        <f t="shared" si="1"/>
        <v>T5</v>
      </c>
      <c r="W10" s="3" t="str">
        <f t="shared" si="1"/>
        <v>T6</v>
      </c>
      <c r="X10" s="3" t="str">
        <f t="shared" si="1"/>
        <v>T7</v>
      </c>
      <c r="Y10" s="3" t="str">
        <f t="shared" si="1"/>
        <v>CN</v>
      </c>
      <c r="Z10" s="3" t="str">
        <f t="shared" si="1"/>
        <v>T2</v>
      </c>
      <c r="AA10" s="3" t="str">
        <f t="shared" si="1"/>
        <v>T3</v>
      </c>
      <c r="AB10" s="3" t="str">
        <f t="shared" si="1"/>
        <v>T4</v>
      </c>
      <c r="AC10" s="3" t="str">
        <f t="shared" si="1"/>
        <v>T5</v>
      </c>
      <c r="AD10" s="3" t="str">
        <f t="shared" si="1"/>
        <v>T6</v>
      </c>
      <c r="AE10" s="3" t="str">
        <f t="shared" si="1"/>
        <v>T7</v>
      </c>
      <c r="AF10" s="3" t="str">
        <f t="shared" si="1"/>
        <v>CN</v>
      </c>
      <c r="AG10" s="3" t="str">
        <f t="shared" si="1"/>
        <v>T2</v>
      </c>
      <c r="AH10" s="3" t="str">
        <f>IF(AH9="","",CHOOSE(WEEKDAY(AH9),"CN","T2","T3","T4","T5","T6","T7"))</f>
        <v/>
      </c>
      <c r="AI10" s="7"/>
      <c r="AJ10" s="7"/>
      <c r="AK10" s="7"/>
      <c r="AL10" s="7"/>
      <c r="AM10" s="7"/>
      <c r="AN10" s="7"/>
    </row>
    <row r="11" spans="1:40" ht="18.600000000000001" customHeight="1" x14ac:dyDescent="0.25">
      <c r="A11" s="4">
        <v>1</v>
      </c>
      <c r="B11" s="5" t="s">
        <v>9</v>
      </c>
      <c r="C11" s="4" t="s">
        <v>22</v>
      </c>
      <c r="D11" s="4"/>
      <c r="E11" s="4" t="s">
        <v>30</v>
      </c>
      <c r="F11" s="4" t="s">
        <v>30</v>
      </c>
      <c r="G11" s="4" t="s">
        <v>30</v>
      </c>
      <c r="H11" s="4" t="s">
        <v>31</v>
      </c>
      <c r="I11" s="4" t="s">
        <v>30</v>
      </c>
      <c r="J11" s="4" t="s">
        <v>32</v>
      </c>
      <c r="K11" s="4"/>
      <c r="L11" s="4" t="s">
        <v>33</v>
      </c>
      <c r="M11" s="4" t="s">
        <v>30</v>
      </c>
      <c r="N11" s="4" t="s">
        <v>30</v>
      </c>
      <c r="O11" s="4" t="s">
        <v>30</v>
      </c>
      <c r="P11" s="4" t="s">
        <v>30</v>
      </c>
      <c r="Q11" s="4" t="s">
        <v>30</v>
      </c>
      <c r="R11" s="4"/>
      <c r="S11" s="4" t="s">
        <v>31</v>
      </c>
      <c r="T11" s="4" t="s">
        <v>30</v>
      </c>
      <c r="U11" s="4" t="s">
        <v>31</v>
      </c>
      <c r="V11" s="4" t="s">
        <v>30</v>
      </c>
      <c r="W11" s="4" t="s">
        <v>32</v>
      </c>
      <c r="X11" s="4" t="s">
        <v>33</v>
      </c>
      <c r="Y11" s="4"/>
      <c r="Z11" s="4" t="s">
        <v>30</v>
      </c>
      <c r="AA11" s="4" t="s">
        <v>30</v>
      </c>
      <c r="AB11" s="4" t="s">
        <v>30</v>
      </c>
      <c r="AC11" s="4" t="s">
        <v>30</v>
      </c>
      <c r="AD11" s="4" t="s">
        <v>30</v>
      </c>
      <c r="AE11" s="4" t="s">
        <v>30</v>
      </c>
      <c r="AF11" s="4"/>
      <c r="AG11" s="4" t="s">
        <v>30</v>
      </c>
      <c r="AH11" s="4"/>
      <c r="AI11" s="4">
        <f>COUNTIF(D11:AH11,"X")</f>
        <v>18</v>
      </c>
      <c r="AJ11" s="4">
        <f>COUNTIF(D11:AH11,"V")</f>
        <v>3</v>
      </c>
      <c r="AK11" s="4">
        <f>COUNTIF(D11:AH11,"P")</f>
        <v>2</v>
      </c>
      <c r="AL11" s="4">
        <f>COUNTIF(D11:AH11,"O")</f>
        <v>0</v>
      </c>
      <c r="AM11" s="4">
        <f>COUNTIF(D11:AH11,"K")</f>
        <v>2</v>
      </c>
      <c r="AN11" s="4">
        <f>AI11+AJ11*0.5+AK11+AL11</f>
        <v>21.5</v>
      </c>
    </row>
    <row r="12" spans="1:40" ht="18.600000000000001" customHeight="1" x14ac:dyDescent="0.25">
      <c r="A12" s="4">
        <v>2</v>
      </c>
      <c r="B12" s="5" t="s">
        <v>10</v>
      </c>
      <c r="C12" s="4" t="s">
        <v>19</v>
      </c>
      <c r="D12" s="4"/>
      <c r="E12" s="4" t="s">
        <v>34</v>
      </c>
      <c r="F12" s="4" t="s">
        <v>34</v>
      </c>
      <c r="G12" s="4" t="s">
        <v>34</v>
      </c>
      <c r="H12" s="4" t="s">
        <v>34</v>
      </c>
      <c r="I12" s="4" t="s">
        <v>34</v>
      </c>
      <c r="J12" s="4" t="s">
        <v>34</v>
      </c>
      <c r="K12" s="4"/>
      <c r="L12" s="4" t="s">
        <v>30</v>
      </c>
      <c r="M12" s="4" t="s">
        <v>30</v>
      </c>
      <c r="N12" s="4" t="s">
        <v>30</v>
      </c>
      <c r="O12" s="4" t="s">
        <v>30</v>
      </c>
      <c r="P12" s="4" t="s">
        <v>30</v>
      </c>
      <c r="Q12" s="4" t="s">
        <v>30</v>
      </c>
      <c r="R12" s="4"/>
      <c r="S12" s="4" t="s">
        <v>30</v>
      </c>
      <c r="T12" s="4" t="s">
        <v>30</v>
      </c>
      <c r="U12" s="4" t="s">
        <v>31</v>
      </c>
      <c r="V12" s="4" t="s">
        <v>31</v>
      </c>
      <c r="W12" s="4" t="s">
        <v>30</v>
      </c>
      <c r="X12" s="4" t="s">
        <v>31</v>
      </c>
      <c r="Y12" s="4"/>
      <c r="Z12" s="4" t="s">
        <v>31</v>
      </c>
      <c r="AA12" s="4" t="s">
        <v>31</v>
      </c>
      <c r="AB12" s="4" t="s">
        <v>30</v>
      </c>
      <c r="AC12" s="4" t="s">
        <v>30</v>
      </c>
      <c r="AD12" s="4" t="s">
        <v>30</v>
      </c>
      <c r="AE12" s="4" t="s">
        <v>30</v>
      </c>
      <c r="AF12" s="4"/>
      <c r="AG12" s="4" t="s">
        <v>31</v>
      </c>
      <c r="AH12" s="4"/>
      <c r="AI12" s="4">
        <f t="shared" ref="AI12:AI20" si="2">COUNTIF(D12:AH12,"X")</f>
        <v>13</v>
      </c>
      <c r="AJ12" s="4">
        <f t="shared" ref="AJ12:AJ20" si="3">COUNTIF(D12:AH12,"V")</f>
        <v>6</v>
      </c>
      <c r="AK12" s="4">
        <f t="shared" ref="AK12:AK20" si="4">COUNTIF(D12:AH12,"P")</f>
        <v>0</v>
      </c>
      <c r="AL12" s="4">
        <f t="shared" ref="AL12:AL20" si="5">COUNTIF(D12:AH12,"O")</f>
        <v>6</v>
      </c>
      <c r="AM12" s="4">
        <f t="shared" ref="AM12:AM20" si="6">COUNTIF(D12:AH12,"K")</f>
        <v>0</v>
      </c>
      <c r="AN12" s="4">
        <f t="shared" ref="AN12:AN20" si="7">AI12+AJ12*0.5+AK12+AL12</f>
        <v>22</v>
      </c>
    </row>
    <row r="13" spans="1:40" ht="18.600000000000001" customHeight="1" x14ac:dyDescent="0.25">
      <c r="A13" s="4">
        <v>3</v>
      </c>
      <c r="B13" s="5" t="s">
        <v>11</v>
      </c>
      <c r="C13" s="4" t="s">
        <v>20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>
        <f t="shared" si="2"/>
        <v>0</v>
      </c>
      <c r="AJ13" s="4">
        <f t="shared" si="3"/>
        <v>0</v>
      </c>
      <c r="AK13" s="4">
        <f t="shared" si="4"/>
        <v>0</v>
      </c>
      <c r="AL13" s="4">
        <f t="shared" si="5"/>
        <v>0</v>
      </c>
      <c r="AM13" s="4">
        <f t="shared" si="6"/>
        <v>0</v>
      </c>
      <c r="AN13" s="4">
        <f t="shared" si="7"/>
        <v>0</v>
      </c>
    </row>
    <row r="14" spans="1:40" ht="18.600000000000001" customHeight="1" x14ac:dyDescent="0.25">
      <c r="A14" s="4">
        <v>4</v>
      </c>
      <c r="B14" s="5" t="s">
        <v>12</v>
      </c>
      <c r="C14" s="4" t="s">
        <v>20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>
        <f t="shared" si="2"/>
        <v>0</v>
      </c>
      <c r="AJ14" s="4">
        <f t="shared" si="3"/>
        <v>0</v>
      </c>
      <c r="AK14" s="4">
        <f t="shared" si="4"/>
        <v>0</v>
      </c>
      <c r="AL14" s="4">
        <f t="shared" si="5"/>
        <v>0</v>
      </c>
      <c r="AM14" s="4">
        <f t="shared" si="6"/>
        <v>0</v>
      </c>
      <c r="AN14" s="4">
        <f t="shared" si="7"/>
        <v>0</v>
      </c>
    </row>
    <row r="15" spans="1:40" ht="18.600000000000001" customHeight="1" x14ac:dyDescent="0.25">
      <c r="A15" s="4">
        <v>5</v>
      </c>
      <c r="B15" s="5" t="s">
        <v>13</v>
      </c>
      <c r="C15" s="4" t="s">
        <v>21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>
        <f t="shared" si="2"/>
        <v>0</v>
      </c>
      <c r="AJ15" s="4">
        <f t="shared" si="3"/>
        <v>0</v>
      </c>
      <c r="AK15" s="4">
        <f t="shared" si="4"/>
        <v>0</v>
      </c>
      <c r="AL15" s="4">
        <f t="shared" si="5"/>
        <v>0</v>
      </c>
      <c r="AM15" s="4">
        <f t="shared" si="6"/>
        <v>0</v>
      </c>
      <c r="AN15" s="4">
        <f t="shared" si="7"/>
        <v>0</v>
      </c>
    </row>
    <row r="16" spans="1:40" ht="18.600000000000001" customHeight="1" x14ac:dyDescent="0.25">
      <c r="A16" s="4">
        <v>6</v>
      </c>
      <c r="B16" s="5" t="s">
        <v>14</v>
      </c>
      <c r="C16" s="4" t="s">
        <v>21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>
        <f t="shared" si="2"/>
        <v>0</v>
      </c>
      <c r="AJ16" s="4">
        <f t="shared" si="3"/>
        <v>0</v>
      </c>
      <c r="AK16" s="4">
        <f t="shared" si="4"/>
        <v>0</v>
      </c>
      <c r="AL16" s="4">
        <f t="shared" si="5"/>
        <v>0</v>
      </c>
      <c r="AM16" s="4">
        <f t="shared" si="6"/>
        <v>0</v>
      </c>
      <c r="AN16" s="4">
        <f t="shared" si="7"/>
        <v>0</v>
      </c>
    </row>
    <row r="17" spans="1:40" ht="18.600000000000001" customHeight="1" x14ac:dyDescent="0.25">
      <c r="A17" s="4">
        <v>7</v>
      </c>
      <c r="B17" s="5" t="s">
        <v>15</v>
      </c>
      <c r="C17" s="4" t="s">
        <v>21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>
        <f t="shared" si="2"/>
        <v>0</v>
      </c>
      <c r="AJ17" s="4">
        <f t="shared" si="3"/>
        <v>0</v>
      </c>
      <c r="AK17" s="4">
        <f t="shared" si="4"/>
        <v>0</v>
      </c>
      <c r="AL17" s="4">
        <f t="shared" si="5"/>
        <v>0</v>
      </c>
      <c r="AM17" s="4">
        <f t="shared" si="6"/>
        <v>0</v>
      </c>
      <c r="AN17" s="4">
        <f t="shared" si="7"/>
        <v>0</v>
      </c>
    </row>
    <row r="18" spans="1:40" ht="18.600000000000001" customHeight="1" x14ac:dyDescent="0.25">
      <c r="A18" s="4">
        <v>8</v>
      </c>
      <c r="B18" s="5" t="s">
        <v>16</v>
      </c>
      <c r="C18" s="4" t="s">
        <v>21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>
        <f t="shared" si="2"/>
        <v>0</v>
      </c>
      <c r="AJ18" s="4">
        <f t="shared" si="3"/>
        <v>0</v>
      </c>
      <c r="AK18" s="4">
        <f t="shared" si="4"/>
        <v>0</v>
      </c>
      <c r="AL18" s="4">
        <f t="shared" si="5"/>
        <v>0</v>
      </c>
      <c r="AM18" s="4">
        <f t="shared" si="6"/>
        <v>0</v>
      </c>
      <c r="AN18" s="4">
        <f t="shared" si="7"/>
        <v>0</v>
      </c>
    </row>
    <row r="19" spans="1:40" ht="18.600000000000001" customHeight="1" x14ac:dyDescent="0.25">
      <c r="A19" s="4">
        <v>9</v>
      </c>
      <c r="B19" s="5" t="s">
        <v>17</v>
      </c>
      <c r="C19" s="4" t="s">
        <v>21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>
        <f t="shared" si="2"/>
        <v>0</v>
      </c>
      <c r="AJ19" s="4">
        <f t="shared" si="3"/>
        <v>0</v>
      </c>
      <c r="AK19" s="4">
        <f t="shared" si="4"/>
        <v>0</v>
      </c>
      <c r="AL19" s="4">
        <f t="shared" si="5"/>
        <v>0</v>
      </c>
      <c r="AM19" s="4">
        <f t="shared" si="6"/>
        <v>0</v>
      </c>
      <c r="AN19" s="4">
        <f t="shared" si="7"/>
        <v>0</v>
      </c>
    </row>
    <row r="20" spans="1:40" ht="18.600000000000001" customHeight="1" x14ac:dyDescent="0.25">
      <c r="A20" s="4">
        <v>10</v>
      </c>
      <c r="B20" s="5" t="s">
        <v>18</v>
      </c>
      <c r="C20" s="4" t="s">
        <v>21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>
        <f t="shared" si="2"/>
        <v>0</v>
      </c>
      <c r="AJ20" s="4">
        <f t="shared" si="3"/>
        <v>0</v>
      </c>
      <c r="AK20" s="4">
        <f t="shared" si="4"/>
        <v>0</v>
      </c>
      <c r="AL20" s="4">
        <f t="shared" si="5"/>
        <v>0</v>
      </c>
      <c r="AM20" s="4">
        <f t="shared" si="6"/>
        <v>0</v>
      </c>
      <c r="AN20" s="4">
        <f t="shared" si="7"/>
        <v>0</v>
      </c>
    </row>
  </sheetData>
  <mergeCells count="12">
    <mergeCell ref="H1:X2"/>
    <mergeCell ref="L7:M7"/>
    <mergeCell ref="F1:G1"/>
    <mergeCell ref="A9:A10"/>
    <mergeCell ref="B9:B10"/>
    <mergeCell ref="C9:C10"/>
    <mergeCell ref="AM9:AM10"/>
    <mergeCell ref="AN9:AN10"/>
    <mergeCell ref="AI9:AI10"/>
    <mergeCell ref="AJ9:AJ10"/>
    <mergeCell ref="AK9:AK10"/>
    <mergeCell ref="AL9:AL10"/>
  </mergeCells>
  <conditionalFormatting sqref="D10:AH20">
    <cfRule type="expression" dxfId="0" priority="1">
      <formula>IF(D$10="CN",1,0)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 Yoko</dc:creator>
  <cp:lastModifiedBy>Cham Yoko</cp:lastModifiedBy>
  <dcterms:created xsi:type="dcterms:W3CDTF">2024-10-03T12:51:55Z</dcterms:created>
  <dcterms:modified xsi:type="dcterms:W3CDTF">2024-10-04T00:12:59Z</dcterms:modified>
</cp:coreProperties>
</file>